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SO VCA Handboek\Hoofdstuk 3\315\315.1 Emissie inventarisatie per half jaar\"/>
    </mc:Choice>
  </mc:AlternateContent>
  <bookViews>
    <workbookView xWindow="0" yWindow="0" windowWidth="25200" windowHeight="10995" tabRatio="913"/>
  </bookViews>
  <sheets>
    <sheet name="Uw verbruiksgegevens" sheetId="1" r:id="rId1"/>
    <sheet name="Meterstanden" sheetId="3" r:id="rId2"/>
    <sheet name="Onderbouwing Ad Karelse" sheetId="2" r:id="rId3"/>
    <sheet name="Blad3" sheetId="4" r:id="rId4"/>
    <sheet name="Blad4" sheetId="5" r:id="rId5"/>
    <sheet name="Blad5" sheetId="6" r:id="rId6"/>
  </sheets>
  <externalReferences>
    <externalReference r:id="rId7"/>
  </externalReferences>
  <definedNames>
    <definedName name="_xlnm._FilterDatabase" localSheetId="0" hidden="1">'Uw verbruiksgegevens'!#REF!</definedName>
  </definedNames>
  <calcPr calcId="152511"/>
</workbook>
</file>

<file path=xl/calcChain.xml><?xml version="1.0" encoding="utf-8"?>
<calcChain xmlns="http://schemas.openxmlformats.org/spreadsheetml/2006/main">
  <c r="G29" i="1" l="1"/>
  <c r="G25" i="1"/>
  <c r="G23" i="1"/>
  <c r="G22" i="1"/>
  <c r="G24" i="1"/>
  <c r="O22" i="1"/>
  <c r="G27" i="1"/>
  <c r="G26" i="1"/>
  <c r="C7" i="3" l="1"/>
  <c r="C21" i="2"/>
</calcChain>
</file>

<file path=xl/sharedStrings.xml><?xml version="1.0" encoding="utf-8"?>
<sst xmlns="http://schemas.openxmlformats.org/spreadsheetml/2006/main" count="72" uniqueCount="62">
  <si>
    <t>Categorie</t>
  </si>
  <si>
    <t>Ton CO2</t>
  </si>
  <si>
    <t>Eenheid</t>
  </si>
  <si>
    <t>Aantal vestigingen</t>
  </si>
  <si>
    <t>Elektriciteit</t>
  </si>
  <si>
    <t>Algemene gegevens</t>
  </si>
  <si>
    <t>Verwarming</t>
  </si>
  <si>
    <t>Machines</t>
  </si>
  <si>
    <t>CO2-factor</t>
  </si>
  <si>
    <t>Gegevens</t>
  </si>
  <si>
    <t>Bedrijfsnaam</t>
  </si>
  <si>
    <t>Huidige datum</t>
  </si>
  <si>
    <t>Organisatie grenzen</t>
  </si>
  <si>
    <t>Hoofdonderneming</t>
  </si>
  <si>
    <t>CO2 emissie calculator</t>
  </si>
  <si>
    <t xml:space="preserve">CO2 emissie scope 1 en 2 in tonnen totaal </t>
  </si>
  <si>
    <t>Aantal</t>
  </si>
  <si>
    <t>Inventarisatiejaar</t>
  </si>
  <si>
    <t>Dochteronderneming(en)</t>
  </si>
  <si>
    <t>m³</t>
  </si>
  <si>
    <t>ltr</t>
  </si>
  <si>
    <t>kWh</t>
  </si>
  <si>
    <t>Aardgas</t>
  </si>
  <si>
    <t>Grijs</t>
  </si>
  <si>
    <t>Machines en auto's</t>
  </si>
  <si>
    <t>BM=</t>
  </si>
  <si>
    <t>Diesel leverancier A</t>
  </si>
  <si>
    <t>Zandee Kloetinge B.V.</t>
  </si>
  <si>
    <t>x</t>
  </si>
  <si>
    <t>Energie overzicht Zandee Kloetinge BV</t>
  </si>
  <si>
    <t>Mol:</t>
  </si>
  <si>
    <t xml:space="preserve">Diesel </t>
  </si>
  <si>
    <t>Adblue</t>
  </si>
  <si>
    <t>Aspen 2 takt</t>
  </si>
  <si>
    <t>Euro 95</t>
  </si>
  <si>
    <t>Coolmix</t>
  </si>
  <si>
    <t>Gas (Linde)</t>
  </si>
  <si>
    <t>Protegon 15</t>
  </si>
  <si>
    <t>Acetyleen</t>
  </si>
  <si>
    <t>Elektriciteit Kwh</t>
  </si>
  <si>
    <t>Af: privé woning*</t>
  </si>
  <si>
    <t>Gas</t>
  </si>
  <si>
    <t>m3</t>
  </si>
  <si>
    <t>Airco</t>
  </si>
  <si>
    <t>* bron: www.energiesite.nl gezin met 1 kind, vrijstaande woning.</t>
  </si>
  <si>
    <t>Meterstanden</t>
  </si>
  <si>
    <t>Normaal</t>
  </si>
  <si>
    <t>Jaar</t>
  </si>
  <si>
    <t>Groen</t>
  </si>
  <si>
    <t>Controleer altijd de WTW factoren op www.co2emmissiefactoren.nl</t>
  </si>
  <si>
    <t>Scope 1</t>
  </si>
  <si>
    <t>Scope 2</t>
  </si>
  <si>
    <t>Basisjaar</t>
  </si>
  <si>
    <t xml:space="preserve">CO2 = </t>
  </si>
  <si>
    <t>Huidig jaar</t>
  </si>
  <si>
    <t>CO2 reductie %</t>
  </si>
  <si>
    <t>Diesel leverancier B</t>
  </si>
  <si>
    <t>Benzine</t>
  </si>
  <si>
    <t xml:space="preserve">Elektriciteit </t>
  </si>
  <si>
    <t>Elektriciteit leverancier</t>
  </si>
  <si>
    <t>CO2 emissie inventarisatie/ eerste halfjaar 2020</t>
  </si>
  <si>
    <t>Som: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</si>
</sst>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€&quot;\ * #,##0.00_-;_-&quot;€&quot;\ * #,##0.00\-;_-&quot;€&quot;\ * &quot;-&quot;??_-;_-@_-"/>
    <numFmt numFmtId="165" formatCode="#,##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[$-413]d\ mmmm\ yyyy;@"/>
    <numFmt numFmtId="170" formatCode="&quot;€&quot;\ #,##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"/>
      <name val="Arial"/>
      <family val="2"/>
    </font>
    <font>
      <sz val="8"/>
      <name val="Helv"/>
    </font>
    <font>
      <b/>
      <sz val="14"/>
      <name val="Helv"/>
    </font>
    <font>
      <b/>
      <sz val="12"/>
      <name val="Helv"/>
    </font>
    <font>
      <sz val="9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sz val="10"/>
      <name val="Helvetica"/>
      <family val="2"/>
    </font>
    <font>
      <sz val="11"/>
      <color theme="0" tint="-4.9989318521683403E-2"/>
      <name val="Helvetica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9AA6"/>
      <name val="Helvetica"/>
      <family val="2"/>
    </font>
    <font>
      <b/>
      <sz val="11"/>
      <color rgb="FFFF0000"/>
      <name val="Helvetic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5" fillId="5" borderId="1" applyNumberFormat="0" applyAlignment="0" applyProtection="0"/>
    <xf numFmtId="0" fontId="17" fillId="6" borderId="2" applyNumberFormat="0" applyAlignment="0" applyProtection="0"/>
    <xf numFmtId="0" fontId="2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4" borderId="1" applyNumberFormat="0" applyAlignment="0" applyProtection="0"/>
    <xf numFmtId="0" fontId="16" fillId="0" borderId="3" applyNumberFormat="0" applyFill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/>
    <xf numFmtId="0" fontId="22" fillId="0" borderId="0"/>
    <xf numFmtId="0" fontId="21" fillId="0" borderId="0"/>
    <xf numFmtId="0" fontId="21" fillId="8" borderId="7" applyNumberFormat="0" applyFont="0" applyAlignment="0" applyProtection="0"/>
    <xf numFmtId="0" fontId="14" fillId="5" borderId="8" applyNumberFormat="0" applyAlignment="0" applyProtection="0"/>
    <xf numFmtId="9" fontId="22" fillId="0" borderId="0" applyFont="0" applyFill="0" applyBorder="0" applyAlignment="0" applyProtection="0"/>
    <xf numFmtId="0" fontId="24" fillId="0" borderId="0">
      <alignment horizontal="right"/>
    </xf>
    <xf numFmtId="0" fontId="24" fillId="0" borderId="0">
      <alignment horizontal="left"/>
    </xf>
    <xf numFmtId="0" fontId="22" fillId="0" borderId="0"/>
    <xf numFmtId="0" fontId="6" fillId="0" borderId="0" applyNumberFormat="0" applyFill="0" applyBorder="0" applyAlignment="0" applyProtection="0"/>
    <xf numFmtId="0" fontId="25" fillId="0" borderId="0">
      <alignment horizontal="left" vertical="top"/>
    </xf>
    <xf numFmtId="0" fontId="26" fillId="0" borderId="0">
      <alignment horizontal="left"/>
    </xf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27" fillId="0" borderId="0" xfId="0" applyFont="1" applyFill="1" applyBorder="1" applyAlignment="1" applyProtection="1">
      <alignment vertical="top"/>
      <protection locked="0"/>
    </xf>
    <xf numFmtId="0" fontId="27" fillId="0" borderId="0" xfId="0" applyFont="1" applyFill="1" applyAlignment="1" applyProtection="1">
      <alignment vertical="top"/>
      <protection locked="0"/>
    </xf>
    <xf numFmtId="0" fontId="27" fillId="0" borderId="0" xfId="0" applyFont="1" applyFill="1" applyAlignment="1" applyProtection="1">
      <alignment horizontal="center" vertical="top"/>
      <protection locked="0"/>
    </xf>
    <xf numFmtId="0" fontId="2" fillId="0" borderId="0" xfId="35"/>
    <xf numFmtId="0" fontId="33" fillId="0" borderId="0" xfId="35" applyFont="1"/>
    <xf numFmtId="3" fontId="2" fillId="0" borderId="0" xfId="35" applyNumberFormat="1"/>
    <xf numFmtId="0" fontId="2" fillId="0" borderId="0" xfId="35"/>
    <xf numFmtId="0" fontId="32" fillId="0" borderId="0" xfId="35" applyFont="1"/>
    <xf numFmtId="16" fontId="2" fillId="0" borderId="12" xfId="35" applyNumberFormat="1" applyBorder="1"/>
    <xf numFmtId="0" fontId="2" fillId="0" borderId="11" xfId="35" applyBorder="1"/>
    <xf numFmtId="0" fontId="2" fillId="0" borderId="18" xfId="35" applyBorder="1"/>
    <xf numFmtId="16" fontId="2" fillId="0" borderId="22" xfId="35" applyNumberFormat="1" applyBorder="1"/>
    <xf numFmtId="0" fontId="2" fillId="0" borderId="21" xfId="35" applyFont="1" applyBorder="1"/>
    <xf numFmtId="0" fontId="2" fillId="0" borderId="20" xfId="35" applyBorder="1"/>
    <xf numFmtId="16" fontId="2" fillId="0" borderId="22" xfId="35" applyNumberFormat="1" applyFont="1" applyBorder="1"/>
    <xf numFmtId="0" fontId="2" fillId="0" borderId="11" xfId="35" applyBorder="1" applyAlignment="1">
      <alignment horizontal="center"/>
    </xf>
    <xf numFmtId="0" fontId="2" fillId="0" borderId="17" xfId="35" applyBorder="1" applyAlignment="1">
      <alignment horizontal="left"/>
    </xf>
    <xf numFmtId="165" fontId="2" fillId="0" borderId="20" xfId="35" applyNumberFormat="1" applyBorder="1"/>
    <xf numFmtId="165" fontId="2" fillId="0" borderId="0" xfId="35" applyNumberFormat="1"/>
    <xf numFmtId="165" fontId="2" fillId="0" borderId="18" xfId="35" applyNumberFormat="1" applyBorder="1"/>
    <xf numFmtId="3" fontId="0" fillId="0" borderId="0" xfId="0" applyNumberFormat="1"/>
    <xf numFmtId="0" fontId="1" fillId="0" borderId="18" xfId="35" applyFont="1" applyBorder="1" applyAlignment="1">
      <alignment horizontal="right"/>
    </xf>
    <xf numFmtId="0" fontId="3" fillId="0" borderId="0" xfId="42"/>
    <xf numFmtId="0" fontId="31" fillId="0" borderId="0" xfId="42" applyFont="1" applyFill="1" applyBorder="1" applyAlignment="1" applyProtection="1">
      <alignment vertical="top"/>
      <protection locked="0"/>
    </xf>
    <xf numFmtId="0" fontId="31" fillId="0" borderId="0" xfId="42" applyFont="1" applyFill="1" applyBorder="1" applyAlignment="1" applyProtection="1">
      <alignment horizontal="center" vertical="top"/>
      <protection locked="0"/>
    </xf>
    <xf numFmtId="0" fontId="28" fillId="0" borderId="0" xfId="42" applyFont="1" applyFill="1" applyAlignment="1" applyProtection="1">
      <alignment vertical="top"/>
      <protection locked="0"/>
    </xf>
    <xf numFmtId="0" fontId="28" fillId="0" borderId="0" xfId="42" applyFont="1" applyFill="1" applyAlignment="1" applyProtection="1">
      <alignment horizontal="center" vertical="top"/>
      <protection locked="0"/>
    </xf>
    <xf numFmtId="0" fontId="28" fillId="0" borderId="16" xfId="42" applyFont="1" applyFill="1" applyBorder="1" applyAlignment="1" applyProtection="1">
      <alignment vertical="top"/>
      <protection locked="0"/>
    </xf>
    <xf numFmtId="0" fontId="28" fillId="0" borderId="19" xfId="42" applyFont="1" applyFill="1" applyBorder="1" applyAlignment="1" applyProtection="1">
      <alignment vertical="top"/>
      <protection locked="0"/>
    </xf>
    <xf numFmtId="0" fontId="28" fillId="0" borderId="21" xfId="42" applyFont="1" applyFill="1" applyBorder="1" applyAlignment="1" applyProtection="1">
      <alignment vertical="top"/>
      <protection locked="0"/>
    </xf>
    <xf numFmtId="0" fontId="28" fillId="0" borderId="0" xfId="42" applyFont="1" applyFill="1" applyBorder="1" applyAlignment="1" applyProtection="1">
      <alignment vertical="top"/>
      <protection locked="0"/>
    </xf>
    <xf numFmtId="0" fontId="28" fillId="0" borderId="0" xfId="42" applyFont="1" applyFill="1" applyBorder="1" applyAlignment="1" applyProtection="1">
      <alignment horizontal="center" vertical="top"/>
      <protection locked="0"/>
    </xf>
    <xf numFmtId="0" fontId="29" fillId="0" borderId="13" xfId="42" applyFont="1" applyFill="1" applyBorder="1" applyAlignment="1" applyProtection="1">
      <alignment horizontal="center" vertical="top"/>
    </xf>
    <xf numFmtId="0" fontId="29" fillId="0" borderId="13" xfId="42" applyFont="1" applyFill="1" applyBorder="1" applyAlignment="1" applyProtection="1">
      <alignment horizontal="right" vertical="top"/>
    </xf>
    <xf numFmtId="0" fontId="28" fillId="0" borderId="0" xfId="42" applyFont="1" applyFill="1" applyBorder="1" applyAlignment="1" applyProtection="1">
      <alignment vertical="top"/>
    </xf>
    <xf numFmtId="165" fontId="28" fillId="0" borderId="0" xfId="42" applyNumberFormat="1" applyFont="1" applyFill="1" applyBorder="1" applyAlignment="1" applyProtection="1">
      <alignment vertical="top"/>
    </xf>
    <xf numFmtId="9" fontId="30" fillId="0" borderId="13" xfId="13" applyNumberFormat="1" applyFont="1" applyFill="1" applyBorder="1" applyAlignment="1" applyProtection="1">
      <alignment horizontal="center" vertical="top"/>
      <protection locked="0"/>
    </xf>
    <xf numFmtId="0" fontId="30" fillId="0" borderId="13" xfId="13" applyFont="1" applyFill="1" applyBorder="1" applyAlignment="1" applyProtection="1">
      <alignment horizontal="center" vertical="top"/>
    </xf>
    <xf numFmtId="0" fontId="30" fillId="0" borderId="13" xfId="42" applyFont="1" applyFill="1" applyBorder="1" applyAlignment="1" applyProtection="1">
      <alignment horizontal="center" vertical="center"/>
    </xf>
    <xf numFmtId="3" fontId="30" fillId="0" borderId="13" xfId="42" applyNumberFormat="1" applyFont="1" applyFill="1" applyBorder="1" applyAlignment="1" applyProtection="1">
      <alignment horizontal="center" vertical="center"/>
    </xf>
    <xf numFmtId="0" fontId="30" fillId="0" borderId="13" xfId="42" applyFont="1" applyFill="1" applyBorder="1" applyAlignment="1" applyProtection="1">
      <alignment horizontal="center" vertical="top"/>
    </xf>
    <xf numFmtId="0" fontId="28" fillId="0" borderId="13" xfId="42" applyFont="1" applyFill="1" applyBorder="1" applyAlignment="1" applyProtection="1">
      <alignment vertical="top"/>
      <protection locked="0"/>
    </xf>
    <xf numFmtId="0" fontId="31" fillId="9" borderId="14" xfId="42" applyFont="1" applyFill="1" applyBorder="1" applyAlignment="1" applyProtection="1">
      <alignment vertical="top"/>
      <protection locked="0"/>
    </xf>
    <xf numFmtId="0" fontId="31" fillId="9" borderId="10" xfId="42" applyFont="1" applyFill="1" applyBorder="1" applyAlignment="1" applyProtection="1">
      <alignment horizontal="center" vertical="top"/>
      <protection locked="0"/>
    </xf>
    <xf numFmtId="0" fontId="31" fillId="9" borderId="10" xfId="42" applyFont="1" applyFill="1" applyBorder="1" applyAlignment="1" applyProtection="1">
      <alignment vertical="top"/>
      <protection locked="0"/>
    </xf>
    <xf numFmtId="0" fontId="31" fillId="9" borderId="15" xfId="42" applyFont="1" applyFill="1" applyBorder="1" applyAlignment="1" applyProtection="1">
      <alignment vertical="top"/>
      <protection locked="0"/>
    </xf>
    <xf numFmtId="0" fontId="28" fillId="9" borderId="17" xfId="42" applyFont="1" applyFill="1" applyBorder="1" applyAlignment="1" applyProtection="1">
      <alignment horizontal="left" vertical="top"/>
      <protection locked="0"/>
    </xf>
    <xf numFmtId="0" fontId="28" fillId="9" borderId="11" xfId="42" applyFont="1" applyFill="1" applyBorder="1" applyAlignment="1" applyProtection="1">
      <alignment vertical="top"/>
      <protection locked="0"/>
    </xf>
    <xf numFmtId="0" fontId="28" fillId="9" borderId="18" xfId="42" applyFont="1" applyFill="1" applyBorder="1" applyAlignment="1" applyProtection="1">
      <alignment vertical="top"/>
      <protection locked="0"/>
    </xf>
    <xf numFmtId="169" fontId="28" fillId="9" borderId="14" xfId="42" applyNumberFormat="1" applyFont="1" applyFill="1" applyBorder="1" applyAlignment="1" applyProtection="1">
      <alignment horizontal="left" vertical="top"/>
      <protection locked="0"/>
    </xf>
    <xf numFmtId="0" fontId="28" fillId="9" borderId="10" xfId="42" applyFont="1" applyFill="1" applyBorder="1" applyAlignment="1" applyProtection="1">
      <alignment vertical="top"/>
      <protection locked="0"/>
    </xf>
    <xf numFmtId="0" fontId="28" fillId="9" borderId="15" xfId="42" applyFont="1" applyFill="1" applyBorder="1" applyAlignment="1" applyProtection="1">
      <alignment vertical="top"/>
      <protection locked="0"/>
    </xf>
    <xf numFmtId="0" fontId="28" fillId="9" borderId="0" xfId="42" applyFont="1" applyFill="1" applyBorder="1" applyAlignment="1" applyProtection="1">
      <alignment vertical="top"/>
      <protection locked="0"/>
    </xf>
    <xf numFmtId="0" fontId="28" fillId="9" borderId="20" xfId="42" applyFont="1" applyFill="1" applyBorder="1" applyAlignment="1" applyProtection="1">
      <alignment vertical="top"/>
      <protection locked="0"/>
    </xf>
    <xf numFmtId="0" fontId="28" fillId="9" borderId="10" xfId="42" applyFont="1" applyFill="1" applyBorder="1" applyAlignment="1" applyProtection="1">
      <alignment horizontal="center" vertical="top"/>
      <protection locked="0"/>
    </xf>
    <xf numFmtId="0" fontId="34" fillId="9" borderId="10" xfId="42" applyFont="1" applyFill="1" applyBorder="1" applyAlignment="1" applyProtection="1">
      <alignment horizontal="center" vertical="top"/>
      <protection locked="0"/>
    </xf>
    <xf numFmtId="0" fontId="34" fillId="9" borderId="10" xfId="42" applyFont="1" applyFill="1" applyBorder="1" applyAlignment="1" applyProtection="1">
      <alignment vertical="top"/>
      <protection locked="0"/>
    </xf>
    <xf numFmtId="0" fontId="34" fillId="9" borderId="15" xfId="42" applyFont="1" applyFill="1" applyBorder="1" applyAlignment="1" applyProtection="1">
      <alignment vertical="top"/>
      <protection locked="0"/>
    </xf>
    <xf numFmtId="0" fontId="28" fillId="9" borderId="14" xfId="42" applyFont="1" applyFill="1" applyBorder="1" applyAlignment="1" applyProtection="1">
      <alignment horizontal="left" vertical="top"/>
      <protection locked="0"/>
    </xf>
    <xf numFmtId="170" fontId="28" fillId="9" borderId="13" xfId="42" applyNumberFormat="1" applyFont="1" applyFill="1" applyBorder="1" applyAlignment="1" applyProtection="1">
      <alignment horizontal="right" vertical="top"/>
      <protection locked="0"/>
    </xf>
    <xf numFmtId="0" fontId="28" fillId="9" borderId="13" xfId="42" applyFont="1" applyFill="1" applyBorder="1" applyAlignment="1" applyProtection="1">
      <alignment horizontal="left" vertical="top"/>
      <protection locked="0"/>
    </xf>
    <xf numFmtId="0" fontId="28" fillId="9" borderId="13" xfId="42" applyFont="1" applyFill="1" applyBorder="1" applyAlignment="1" applyProtection="1">
      <alignment horizontal="right" vertical="top"/>
      <protection locked="0"/>
    </xf>
    <xf numFmtId="3" fontId="28" fillId="9" borderId="13" xfId="42" applyNumberFormat="1" applyFont="1" applyFill="1" applyBorder="1" applyAlignment="1" applyProtection="1">
      <alignment horizontal="left" vertical="top"/>
      <protection locked="0"/>
    </xf>
    <xf numFmtId="0" fontId="28" fillId="9" borderId="13" xfId="42" applyFont="1" applyFill="1" applyBorder="1" applyAlignment="1" applyProtection="1">
      <alignment vertical="top"/>
      <protection locked="0"/>
    </xf>
    <xf numFmtId="3" fontId="28" fillId="9" borderId="13" xfId="42" applyNumberFormat="1" applyFont="1" applyFill="1" applyBorder="1" applyAlignment="1" applyProtection="1">
      <alignment horizontal="right" vertical="top"/>
      <protection locked="0"/>
    </xf>
    <xf numFmtId="3" fontId="30" fillId="10" borderId="13" xfId="42" applyNumberFormat="1" applyFont="1" applyFill="1" applyBorder="1" applyAlignment="1" applyProtection="1">
      <alignment vertical="top"/>
      <protection locked="0"/>
    </xf>
    <xf numFmtId="0" fontId="28" fillId="9" borderId="23" xfId="42" applyFont="1" applyFill="1" applyBorder="1" applyAlignment="1" applyProtection="1">
      <alignment horizontal="left" vertical="top"/>
      <protection locked="0"/>
    </xf>
    <xf numFmtId="0" fontId="28" fillId="9" borderId="12" xfId="42" applyFont="1" applyFill="1" applyBorder="1" applyAlignment="1" applyProtection="1">
      <alignment vertical="top"/>
      <protection locked="0"/>
    </xf>
    <xf numFmtId="0" fontId="28" fillId="9" borderId="22" xfId="42" applyFont="1" applyFill="1" applyBorder="1" applyAlignment="1" applyProtection="1">
      <alignment vertical="top"/>
      <protection locked="0"/>
    </xf>
    <xf numFmtId="0" fontId="28" fillId="9" borderId="14" xfId="42" applyFont="1" applyFill="1" applyBorder="1" applyAlignment="1" applyProtection="1">
      <alignment vertical="top"/>
      <protection locked="0"/>
    </xf>
    <xf numFmtId="0" fontId="3" fillId="9" borderId="15" xfId="42" applyFill="1" applyBorder="1"/>
    <xf numFmtId="0" fontId="35" fillId="0" borderId="11" xfId="42" applyFont="1" applyFill="1" applyBorder="1" applyAlignment="1" applyProtection="1">
      <alignment horizontal="center" vertical="top"/>
      <protection locked="0"/>
    </xf>
    <xf numFmtId="4" fontId="30" fillId="11" borderId="13" xfId="0" applyNumberFormat="1" applyFont="1" applyFill="1" applyBorder="1" applyAlignment="1" applyProtection="1">
      <alignment vertical="top"/>
    </xf>
    <xf numFmtId="4" fontId="28" fillId="9" borderId="15" xfId="42" applyNumberFormat="1" applyFont="1" applyFill="1" applyBorder="1" applyAlignment="1" applyProtection="1">
      <alignment vertical="top"/>
    </xf>
  </cellXfs>
  <cellStyles count="43">
    <cellStyle name="Bad" xfId="1"/>
    <cellStyle name="Calculation" xfId="2"/>
    <cellStyle name="Check Cell" xfId="3"/>
    <cellStyle name="Comma 2" xfId="4"/>
    <cellStyle name="Comma 2 2" xfId="37"/>
    <cellStyle name="Comma_hfc-pfc(1)" xfId="5"/>
    <cellStyle name="Euro" xfId="6"/>
    <cellStyle name="Euro 2" xfId="38"/>
    <cellStyle name="Explanatory Text" xfId="7"/>
    <cellStyle name="Good" xfId="8"/>
    <cellStyle name="Heading 1" xfId="9"/>
    <cellStyle name="Heading 2" xfId="10"/>
    <cellStyle name="Heading 3" xfId="11"/>
    <cellStyle name="Heading 4" xfId="12"/>
    <cellStyle name="Hyperlink" xfId="13" builtinId="8"/>
    <cellStyle name="Input" xfId="14"/>
    <cellStyle name="Linked Cell" xfId="15"/>
    <cellStyle name="Milliers [0]_Annex_comb_guideline_version4-2" xfId="16"/>
    <cellStyle name="Milliers_Annex_comb_guideline_version4-2" xfId="17"/>
    <cellStyle name="Monétaire [0]_Annex comb guideline 4-7" xfId="18"/>
    <cellStyle name="Monétaire_Annex_comb_guideline_version4-2" xfId="19"/>
    <cellStyle name="Neutral" xfId="20"/>
    <cellStyle name="Normal 2" xfId="21"/>
    <cellStyle name="Normal 2 2" xfId="39"/>
    <cellStyle name="Normal 3" xfId="22"/>
    <cellStyle name="Normal 3 2" xfId="40"/>
    <cellStyle name="Normal_FinalVersionTool" xfId="23"/>
    <cellStyle name="Note" xfId="24"/>
    <cellStyle name="Output" xfId="25"/>
    <cellStyle name="Percent 4" xfId="26"/>
    <cellStyle name="Percent 4 2" xfId="41"/>
    <cellStyle name="Source Hed" xfId="27"/>
    <cellStyle name="Source Text" xfId="28"/>
    <cellStyle name="Standaard" xfId="0" builtinId="0"/>
    <cellStyle name="Standaard 2" xfId="29"/>
    <cellStyle name="Standaard 2 2" xfId="42"/>
    <cellStyle name="Standaard 3" xfId="35"/>
    <cellStyle name="Standaard 4" xfId="36"/>
    <cellStyle name="Title" xfId="30"/>
    <cellStyle name="Title-1" xfId="31"/>
    <cellStyle name="Title-2" xfId="32"/>
    <cellStyle name="Total" xfId="33"/>
    <cellStyle name="Warning Text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5602503912362"/>
          <c:y val="9.3679138321995453E-2"/>
          <c:w val="0.56083724569640059"/>
          <c:h val="0.812641723356009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415-48A5-BD3E-C5C03296D99C}"/>
              </c:ext>
            </c:extLst>
          </c:dPt>
          <c:dPt>
            <c:idx val="1"/>
            <c:bubble3D val="0"/>
            <c:spPr>
              <a:solidFill>
                <a:schemeClr val="accent3">
                  <a:shade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15-48A5-BD3E-C5C03296D99C}"/>
              </c:ext>
            </c:extLst>
          </c:dPt>
          <c:dPt>
            <c:idx val="2"/>
            <c:bubble3D val="0"/>
            <c:spPr>
              <a:solidFill>
                <a:schemeClr val="accent3">
                  <a:shade val="9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415-48A5-BD3E-C5C03296D99C}"/>
              </c:ext>
            </c:extLst>
          </c:dPt>
          <c:dPt>
            <c:idx val="3"/>
            <c:bubble3D val="0"/>
            <c:spPr>
              <a:solidFill>
                <a:schemeClr val="accent3">
                  <a:tint val="9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415-48A5-BD3E-C5C03296D99C}"/>
              </c:ext>
            </c:extLst>
          </c:dPt>
          <c:dPt>
            <c:idx val="4"/>
            <c:bubble3D val="0"/>
            <c:spPr>
              <a:solidFill>
                <a:schemeClr val="accent3">
                  <a:tint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415-48A5-BD3E-C5C03296D99C}"/>
              </c:ext>
            </c:extLst>
          </c:dPt>
          <c:dPt>
            <c:idx val="5"/>
            <c:bubble3D val="0"/>
            <c:spPr>
              <a:solidFill>
                <a:schemeClr val="accent3">
                  <a:tint val="5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18756885142878266"/>
                  <c:y val="2.12138661238773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7431487437309765"/>
                  <c:y val="9.92063492063492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934218921324791"/>
                  <c:y val="-0.463793863116508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4061032863849766"/>
                  <c:y val="0.253986332065634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5920375710078492"/>
                  <c:y val="0.141292383094970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9219437359062511"/>
                  <c:y val="4.5818603031763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4677645928061809E-3"/>
                  <c:y val="1.54967236238327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'[1]Uw verbruiksgegevens'!$G$23:$G$28</c:f>
              <c:numCache>
                <c:formatCode>#,##0.0</c:formatCode>
                <c:ptCount val="6"/>
                <c:pt idx="0">
                  <c:v>1.8839999999999999</c:v>
                </c:pt>
                <c:pt idx="1">
                  <c:v>6.46</c:v>
                </c:pt>
                <c:pt idx="2">
                  <c:v>1.615</c:v>
                </c:pt>
                <c:pt idx="3">
                  <c:v>0.82199999999999995</c:v>
                </c:pt>
                <c:pt idx="4">
                  <c:v>0</c:v>
                </c:pt>
                <c:pt idx="5">
                  <c:v>1.6679999999999999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415-48A5-BD3E-C5C03296D99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'[1]Uw verbruiksgegevens'!$B$23:$C$28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Aardgas</c:v>
                        </c:pt>
                        <c:pt idx="1">
                          <c:v>Diesel leverancier A</c:v>
                        </c:pt>
                        <c:pt idx="2">
                          <c:v>Diesel leverancier B</c:v>
                        </c:pt>
                        <c:pt idx="4">
                          <c:v>Zonnepanelen</c:v>
                        </c:pt>
                        <c:pt idx="5">
                          <c:v>Grijs</c:v>
                        </c:pt>
                      </c:lvl>
                      <c:lvl>
                        <c:pt idx="0">
                          <c:v>Verwarming</c:v>
                        </c:pt>
                        <c:pt idx="1">
                          <c:v>Machines en auto's</c:v>
                        </c:pt>
                        <c:pt idx="2">
                          <c:v>Machines</c:v>
                        </c:pt>
                        <c:pt idx="3">
                          <c:v>Benzine</c:v>
                        </c:pt>
                        <c:pt idx="4">
                          <c:v>Elektriciteit </c:v>
                        </c:pt>
                        <c:pt idx="5">
                          <c:v>Elektriciteit leverancier</c:v>
                        </c:pt>
                      </c:lvl>
                    </c:multiLvlStrCache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4350453172205435"/>
          <c:y val="0.29899053527399982"/>
          <c:w val="0.31570996978851962"/>
          <c:h val="0.355556191839656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6</xdr:col>
      <xdr:colOff>752475</xdr:colOff>
      <xdr:row>61</xdr:row>
      <xdr:rowOff>19050</xdr:rowOff>
    </xdr:to>
    <xdr:graphicFrame macro="">
      <xdr:nvGraphicFramePr>
        <xdr:cNvPr id="3" name="Grafiek 4">
          <a:extLst>
            <a:ext uri="{FF2B5EF4-FFF2-40B4-BE49-F238E27FC236}">
              <a16:creationId xmlns:a16="http://schemas.microsoft.com/office/drawing/2014/main" xmlns="" id="{99ABC0BA-920E-453C-AF30-74A2AC553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15.1%20CO2%20emissie%20inventari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 verbruiksgegeve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O70"/>
  <sheetViews>
    <sheetView tabSelected="1" zoomScaleNormal="100" workbookViewId="0">
      <selection activeCell="G64" sqref="A1:G64"/>
    </sheetView>
  </sheetViews>
  <sheetFormatPr defaultRowHeight="12" x14ac:dyDescent="0.2"/>
  <cols>
    <col min="1" max="1" width="4.7109375" style="1" customWidth="1"/>
    <col min="2" max="2" width="26.42578125" style="2" customWidth="1"/>
    <col min="3" max="3" width="18" style="3" customWidth="1"/>
    <col min="4" max="4" width="16.5703125" style="2" bestFit="1" customWidth="1"/>
    <col min="5" max="5" width="11.85546875" style="2" customWidth="1"/>
    <col min="6" max="6" width="14" style="2" customWidth="1"/>
    <col min="7" max="7" width="11.42578125" style="2" customWidth="1"/>
    <col min="8" max="8" width="0" style="2" hidden="1" customWidth="1"/>
    <col min="9" max="16384" width="9.140625" style="2"/>
  </cols>
  <sheetData>
    <row r="1" spans="2:7" ht="14.25" x14ac:dyDescent="0.2">
      <c r="B1" s="43" t="s">
        <v>60</v>
      </c>
      <c r="C1" s="44"/>
      <c r="D1" s="45"/>
      <c r="E1" s="45"/>
      <c r="F1" s="45"/>
      <c r="G1" s="46"/>
    </row>
    <row r="3" spans="2:7" ht="14.25" x14ac:dyDescent="0.2">
      <c r="B3" s="43" t="s">
        <v>5</v>
      </c>
      <c r="C3" s="44"/>
      <c r="D3" s="45"/>
      <c r="E3" s="45"/>
      <c r="F3" s="45"/>
      <c r="G3" s="46"/>
    </row>
    <row r="4" spans="2:7" ht="14.25" x14ac:dyDescent="0.2">
      <c r="B4" s="24"/>
      <c r="C4" s="25"/>
      <c r="D4" s="24"/>
      <c r="E4" s="24"/>
      <c r="F4" s="24"/>
      <c r="G4" s="24"/>
    </row>
    <row r="5" spans="2:7" ht="14.25" x14ac:dyDescent="0.2">
      <c r="B5" s="28" t="s">
        <v>10</v>
      </c>
      <c r="C5" s="47" t="s">
        <v>27</v>
      </c>
      <c r="D5" s="48"/>
      <c r="E5" s="48"/>
      <c r="F5" s="48"/>
      <c r="G5" s="49"/>
    </row>
    <row r="6" spans="2:7" ht="14.25" x14ac:dyDescent="0.2">
      <c r="B6" s="29" t="s">
        <v>11</v>
      </c>
      <c r="C6" s="50">
        <v>43979</v>
      </c>
      <c r="D6" s="51"/>
      <c r="E6" s="51"/>
      <c r="F6" s="51"/>
      <c r="G6" s="52"/>
    </row>
    <row r="7" spans="2:7" ht="14.25" x14ac:dyDescent="0.2">
      <c r="B7" s="30" t="s">
        <v>17</v>
      </c>
      <c r="C7" s="67">
        <v>2019</v>
      </c>
      <c r="D7" s="68"/>
      <c r="E7" s="68"/>
      <c r="F7" s="68"/>
      <c r="G7" s="69"/>
    </row>
    <row r="8" spans="2:7" ht="14.25" x14ac:dyDescent="0.2">
      <c r="B8" s="26"/>
      <c r="C8" s="27"/>
      <c r="D8" s="26"/>
      <c r="E8" s="26"/>
      <c r="F8" s="26"/>
      <c r="G8" s="26"/>
    </row>
    <row r="9" spans="2:7" ht="14.25" x14ac:dyDescent="0.2">
      <c r="B9" s="43" t="s">
        <v>12</v>
      </c>
      <c r="C9" s="56"/>
      <c r="D9" s="57"/>
      <c r="E9" s="57"/>
      <c r="F9" s="57"/>
      <c r="G9" s="58"/>
    </row>
    <row r="10" spans="2:7" ht="14.25" x14ac:dyDescent="0.2">
      <c r="B10" s="26"/>
      <c r="C10" s="27"/>
      <c r="D10" s="26"/>
      <c r="E10" s="26"/>
      <c r="F10" s="26"/>
      <c r="G10" s="26"/>
    </row>
    <row r="11" spans="2:7" ht="14.25" x14ac:dyDescent="0.2">
      <c r="B11" s="28" t="s">
        <v>13</v>
      </c>
      <c r="C11" s="47" t="s">
        <v>27</v>
      </c>
      <c r="D11" s="51"/>
      <c r="E11" s="51"/>
      <c r="F11" s="51"/>
      <c r="G11" s="52"/>
    </row>
    <row r="12" spans="2:7" ht="14.25" x14ac:dyDescent="0.2">
      <c r="B12" s="29" t="s">
        <v>18</v>
      </c>
      <c r="C12" s="47" t="s">
        <v>28</v>
      </c>
      <c r="D12" s="53"/>
      <c r="E12" s="53"/>
      <c r="F12" s="53"/>
      <c r="G12" s="54"/>
    </row>
    <row r="13" spans="2:7" ht="14.25" x14ac:dyDescent="0.2">
      <c r="B13" s="29" t="s">
        <v>3</v>
      </c>
      <c r="C13" s="59">
        <v>1</v>
      </c>
      <c r="D13" s="51"/>
      <c r="E13" s="51"/>
      <c r="F13" s="51" t="s">
        <v>50</v>
      </c>
      <c r="G13" s="52" t="s">
        <v>51</v>
      </c>
    </row>
    <row r="14" spans="2:7" ht="14.25" x14ac:dyDescent="0.2">
      <c r="B14" s="42" t="s">
        <v>52</v>
      </c>
      <c r="C14" s="60" t="s">
        <v>25</v>
      </c>
      <c r="D14" s="61">
        <v>100</v>
      </c>
      <c r="E14" s="62" t="s">
        <v>53</v>
      </c>
      <c r="F14" s="63">
        <v>100</v>
      </c>
      <c r="G14" s="64">
        <v>100</v>
      </c>
    </row>
    <row r="15" spans="2:7" ht="14.25" x14ac:dyDescent="0.2">
      <c r="B15" s="42" t="s">
        <v>54</v>
      </c>
      <c r="C15" s="60" t="s">
        <v>25</v>
      </c>
      <c r="D15" s="61">
        <v>100</v>
      </c>
      <c r="E15" s="62" t="s">
        <v>53</v>
      </c>
      <c r="F15" s="63">
        <v>100</v>
      </c>
      <c r="G15" s="64">
        <v>100</v>
      </c>
    </row>
    <row r="16" spans="2:7" ht="14.25" x14ac:dyDescent="0.2">
      <c r="B16" s="42" t="s">
        <v>55</v>
      </c>
      <c r="C16" s="65"/>
      <c r="D16" s="61"/>
      <c r="E16" s="62"/>
      <c r="F16" s="63">
        <v>0</v>
      </c>
      <c r="G16" s="64">
        <v>0</v>
      </c>
    </row>
    <row r="17" spans="2:15" ht="14.25" x14ac:dyDescent="0.2">
      <c r="B17" s="26"/>
      <c r="C17" s="27"/>
      <c r="D17" s="26"/>
      <c r="E17" s="26"/>
      <c r="F17" s="26"/>
      <c r="G17" s="23"/>
    </row>
    <row r="18" spans="2:15" ht="14.25" x14ac:dyDescent="0.2">
      <c r="B18" s="26"/>
      <c r="C18" s="27"/>
      <c r="D18" s="26"/>
      <c r="E18" s="26"/>
      <c r="F18" s="26"/>
      <c r="G18" s="23"/>
    </row>
    <row r="19" spans="2:15" ht="14.25" x14ac:dyDescent="0.2">
      <c r="B19" s="70" t="s">
        <v>14</v>
      </c>
      <c r="C19" s="44"/>
      <c r="D19" s="51"/>
      <c r="E19" s="51"/>
      <c r="F19" s="51"/>
      <c r="G19" s="71"/>
    </row>
    <row r="20" spans="2:15" ht="14.25" x14ac:dyDescent="0.2">
      <c r="B20" s="26"/>
      <c r="C20" s="27"/>
      <c r="D20" s="26"/>
      <c r="E20" s="26"/>
      <c r="F20" s="26"/>
      <c r="G20" s="23"/>
    </row>
    <row r="21" spans="2:15" ht="14.25" x14ac:dyDescent="0.2">
      <c r="B21" s="33" t="s">
        <v>0</v>
      </c>
      <c r="C21" s="33" t="s">
        <v>9</v>
      </c>
      <c r="D21" s="33" t="s">
        <v>2</v>
      </c>
      <c r="E21" s="34" t="s">
        <v>16</v>
      </c>
      <c r="F21" s="33" t="s">
        <v>8</v>
      </c>
      <c r="G21" s="33" t="s">
        <v>1</v>
      </c>
    </row>
    <row r="22" spans="2:15" ht="12.75" x14ac:dyDescent="0.2">
      <c r="B22" s="39" t="s">
        <v>6</v>
      </c>
      <c r="C22" s="37" t="s">
        <v>22</v>
      </c>
      <c r="D22" s="39" t="s">
        <v>19</v>
      </c>
      <c r="E22" s="66">
        <v>750</v>
      </c>
      <c r="F22" s="40">
        <v>1884</v>
      </c>
      <c r="G22" s="73">
        <f>E22*1.884/1000</f>
        <v>1.413</v>
      </c>
      <c r="N22" s="2" t="s">
        <v>61</v>
      </c>
      <c r="O22" s="2">
        <f>E22*F22/1000</f>
        <v>1413</v>
      </c>
    </row>
    <row r="23" spans="2:15" ht="12.75" x14ac:dyDescent="0.2">
      <c r="B23" s="39" t="s">
        <v>24</v>
      </c>
      <c r="C23" s="37" t="s">
        <v>26</v>
      </c>
      <c r="D23" s="39" t="s">
        <v>20</v>
      </c>
      <c r="E23" s="66">
        <v>311257</v>
      </c>
      <c r="F23" s="40">
        <v>3230</v>
      </c>
      <c r="G23" s="73">
        <f>E23*3.23/1000</f>
        <v>1005.36011</v>
      </c>
    </row>
    <row r="24" spans="2:15" ht="12.75" x14ac:dyDescent="0.2">
      <c r="B24" s="39" t="s">
        <v>7</v>
      </c>
      <c r="C24" s="37" t="s">
        <v>56</v>
      </c>
      <c r="D24" s="39" t="s">
        <v>20</v>
      </c>
      <c r="E24" s="66">
        <v>189</v>
      </c>
      <c r="F24" s="40">
        <v>3230</v>
      </c>
      <c r="G24" s="73">
        <f>189*3.23/1000</f>
        <v>0.61047000000000007</v>
      </c>
    </row>
    <row r="25" spans="2:15" ht="12.75" x14ac:dyDescent="0.2">
      <c r="B25" s="39" t="s">
        <v>57</v>
      </c>
      <c r="C25" s="37"/>
      <c r="D25" s="39" t="s">
        <v>20</v>
      </c>
      <c r="E25" s="66">
        <v>630</v>
      </c>
      <c r="F25" s="40">
        <v>2740</v>
      </c>
      <c r="G25" s="73">
        <f>E25*2.74/1000</f>
        <v>1.7262</v>
      </c>
    </row>
    <row r="26" spans="2:15" ht="12.75" x14ac:dyDescent="0.2">
      <c r="B26" s="39" t="s">
        <v>58</v>
      </c>
      <c r="C26" s="38" t="s">
        <v>48</v>
      </c>
      <c r="D26" s="41" t="s">
        <v>21</v>
      </c>
      <c r="E26" s="66">
        <v>21327</v>
      </c>
      <c r="F26" s="40">
        <v>0</v>
      </c>
      <c r="G26" s="73">
        <f>E26*F26/1000</f>
        <v>0</v>
      </c>
    </row>
    <row r="27" spans="2:15" ht="12.75" x14ac:dyDescent="0.2">
      <c r="B27" s="39" t="s">
        <v>59</v>
      </c>
      <c r="C27" s="37" t="s">
        <v>23</v>
      </c>
      <c r="D27" s="39" t="s">
        <v>21</v>
      </c>
      <c r="E27" s="66">
        <v>0</v>
      </c>
      <c r="F27" s="40">
        <v>556</v>
      </c>
      <c r="G27" s="73">
        <f>E27*F27/1000</f>
        <v>0</v>
      </c>
    </row>
    <row r="28" spans="2:15" ht="14.25" x14ac:dyDescent="0.2">
      <c r="B28" s="31"/>
      <c r="C28" s="32"/>
      <c r="D28" s="31"/>
      <c r="E28" s="31"/>
      <c r="F28" s="35"/>
      <c r="G28" s="36"/>
    </row>
    <row r="29" spans="2:15" ht="14.25" x14ac:dyDescent="0.2">
      <c r="B29" s="70" t="s">
        <v>15</v>
      </c>
      <c r="C29" s="55"/>
      <c r="D29" s="51"/>
      <c r="E29" s="51"/>
      <c r="F29" s="51"/>
      <c r="G29" s="74">
        <f>SUM(G22:G28)</f>
        <v>1009.1097799999999</v>
      </c>
    </row>
    <row r="70" spans="2:7" ht="14.25" x14ac:dyDescent="0.2">
      <c r="B70" s="72" t="s">
        <v>49</v>
      </c>
      <c r="C70" s="72"/>
      <c r="D70" s="72"/>
      <c r="E70" s="72"/>
      <c r="F70" s="72"/>
      <c r="G70" s="72"/>
    </row>
  </sheetData>
  <sheetProtection formatCells="0" deleteColumns="0" deleteRows="0"/>
  <mergeCells count="1">
    <mergeCell ref="B70:G70"/>
  </mergeCells>
  <phoneticPr fontId="4" type="noConversion"/>
  <pageMargins left="0.25" right="0.25" top="0.75" bottom="0.75" header="0.3" footer="0.3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L13" sqref="L13"/>
    </sheetView>
  </sheetViews>
  <sheetFormatPr defaultRowHeight="12.75" x14ac:dyDescent="0.2"/>
  <cols>
    <col min="3" max="3" width="26.42578125" customWidth="1"/>
  </cols>
  <sheetData>
    <row r="1" spans="1:7" ht="15" x14ac:dyDescent="0.25">
      <c r="A1" s="8" t="s">
        <v>45</v>
      </c>
      <c r="B1" s="7"/>
      <c r="C1" s="7"/>
      <c r="D1" s="7"/>
      <c r="E1" s="7"/>
      <c r="F1" s="7"/>
      <c r="G1" s="7"/>
    </row>
    <row r="3" spans="1:7" ht="15" x14ac:dyDescent="0.25">
      <c r="A3" s="17" t="s">
        <v>4</v>
      </c>
      <c r="B3" s="10"/>
      <c r="C3" s="22" t="s">
        <v>48</v>
      </c>
      <c r="D3" s="10"/>
      <c r="E3" s="11" t="s">
        <v>46</v>
      </c>
      <c r="F3" s="16" t="s">
        <v>41</v>
      </c>
      <c r="G3" s="11"/>
    </row>
    <row r="4" spans="1:7" ht="15" x14ac:dyDescent="0.25">
      <c r="A4" s="13" t="s">
        <v>47</v>
      </c>
      <c r="B4" s="9">
        <v>43646</v>
      </c>
      <c r="C4" s="12">
        <v>43830</v>
      </c>
      <c r="D4" s="9">
        <v>43646</v>
      </c>
      <c r="E4" s="15">
        <v>43830</v>
      </c>
      <c r="F4" s="9">
        <v>43646</v>
      </c>
      <c r="G4" s="12">
        <v>43830</v>
      </c>
    </row>
    <row r="5" spans="1:7" ht="15" x14ac:dyDescent="0.25">
      <c r="A5" s="14">
        <v>2017</v>
      </c>
      <c r="B5" s="19"/>
      <c r="C5" s="18">
        <v>62995</v>
      </c>
      <c r="D5" s="19"/>
      <c r="E5" s="18"/>
      <c r="F5" s="19"/>
      <c r="G5" s="20"/>
    </row>
    <row r="6" spans="1:7" ht="15" x14ac:dyDescent="0.25">
      <c r="A6" s="14">
        <v>2018</v>
      </c>
      <c r="B6" s="19"/>
      <c r="C6" s="18"/>
      <c r="D6" s="19"/>
      <c r="E6" s="18"/>
      <c r="F6" s="19"/>
      <c r="G6" s="18"/>
    </row>
    <row r="7" spans="1:7" ht="15" x14ac:dyDescent="0.25">
      <c r="A7" s="14">
        <v>2019</v>
      </c>
      <c r="B7" s="19"/>
      <c r="C7" s="18">
        <f>2220.6+5152.4+3226+2494.67+5788.33+2445</f>
        <v>21327</v>
      </c>
      <c r="D7" s="19"/>
      <c r="E7" s="18">
        <v>0</v>
      </c>
      <c r="G7" s="18">
        <v>2344</v>
      </c>
    </row>
    <row r="8" spans="1:7" ht="15" x14ac:dyDescent="0.25">
      <c r="A8" s="14"/>
      <c r="B8" s="19"/>
      <c r="C8" s="18"/>
      <c r="D8" s="19"/>
      <c r="E8" s="18"/>
      <c r="F8" s="19"/>
      <c r="G8" s="18"/>
    </row>
    <row r="9" spans="1:7" ht="15" x14ac:dyDescent="0.25">
      <c r="A9" s="14"/>
      <c r="B9" s="19"/>
      <c r="C9" s="18"/>
      <c r="D9" s="19"/>
      <c r="E9" s="18"/>
      <c r="F9" s="19"/>
      <c r="G9" s="18"/>
    </row>
    <row r="10" spans="1:7" ht="15" x14ac:dyDescent="0.25">
      <c r="A10" s="14"/>
      <c r="B10" s="19"/>
      <c r="C10" s="18"/>
      <c r="D10" s="19"/>
      <c r="E10" s="18"/>
      <c r="F10" s="19"/>
      <c r="G10" s="18"/>
    </row>
    <row r="11" spans="1:7" ht="15" x14ac:dyDescent="0.25">
      <c r="A11" s="14"/>
      <c r="B11" s="19"/>
      <c r="C11" s="18"/>
      <c r="D11" s="19"/>
      <c r="E11" s="18"/>
      <c r="F11" s="19"/>
      <c r="G11" s="18"/>
    </row>
    <row r="12" spans="1:7" ht="15" x14ac:dyDescent="0.25">
      <c r="A12" s="14"/>
      <c r="B12" s="19"/>
      <c r="C12" s="18"/>
      <c r="D12" s="19"/>
      <c r="E12" s="18"/>
      <c r="F12" s="19"/>
      <c r="G12" s="18"/>
    </row>
    <row r="13" spans="1:7" ht="15" x14ac:dyDescent="0.25">
      <c r="A13" s="14"/>
      <c r="B13" s="19"/>
      <c r="C13" s="18"/>
      <c r="D13" s="19"/>
      <c r="E13" s="18"/>
      <c r="F13" s="19"/>
      <c r="G13" s="18"/>
    </row>
    <row r="14" spans="1:7" ht="15" x14ac:dyDescent="0.25">
      <c r="A14" s="14"/>
      <c r="B14" s="19"/>
      <c r="C14" s="18"/>
      <c r="D14" s="19"/>
      <c r="E14" s="18"/>
      <c r="F14" s="19"/>
      <c r="G14" s="18"/>
    </row>
    <row r="15" spans="1:7" ht="15" x14ac:dyDescent="0.25">
      <c r="A15" s="14"/>
      <c r="B15" s="19"/>
      <c r="C15" s="18"/>
      <c r="D15" s="19"/>
      <c r="E15" s="18"/>
      <c r="F15" s="19"/>
      <c r="G15" s="18"/>
    </row>
    <row r="16" spans="1:7" ht="15" x14ac:dyDescent="0.25">
      <c r="A16" s="14"/>
      <c r="B16" s="19"/>
      <c r="C16" s="18"/>
      <c r="D16" s="19"/>
      <c r="E16" s="18"/>
      <c r="F16" s="19"/>
      <c r="G16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23" sqref="F23"/>
    </sheetView>
  </sheetViews>
  <sheetFormatPr defaultRowHeight="12.75" x14ac:dyDescent="0.2"/>
  <cols>
    <col min="1" max="1" width="12" customWidth="1"/>
    <col min="3" max="3" width="24.85546875" customWidth="1"/>
    <col min="4" max="4" width="13.140625" customWidth="1"/>
  </cols>
  <sheetData>
    <row r="1" spans="1:5" ht="15" x14ac:dyDescent="0.25">
      <c r="A1" s="5" t="s">
        <v>29</v>
      </c>
      <c r="B1" s="4"/>
      <c r="C1" s="4"/>
      <c r="D1" s="4"/>
      <c r="E1" s="4"/>
    </row>
    <row r="2" spans="1:5" ht="15" x14ac:dyDescent="0.25">
      <c r="A2" s="4"/>
      <c r="B2" s="4"/>
      <c r="C2" s="4">
        <v>2017</v>
      </c>
      <c r="D2" s="4">
        <v>2019</v>
      </c>
      <c r="E2" s="4">
        <v>2020</v>
      </c>
    </row>
    <row r="3" spans="1:5" ht="15" x14ac:dyDescent="0.25">
      <c r="A3" s="5" t="s">
        <v>30</v>
      </c>
      <c r="B3" s="4"/>
      <c r="C3" s="4"/>
      <c r="D3" s="4"/>
      <c r="E3" s="4"/>
    </row>
    <row r="4" spans="1:5" ht="15" x14ac:dyDescent="0.25">
      <c r="A4" s="4" t="s">
        <v>31</v>
      </c>
      <c r="B4" s="4" t="s">
        <v>20</v>
      </c>
      <c r="C4" s="4"/>
      <c r="D4" s="6">
        <v>330862</v>
      </c>
      <c r="E4" s="6">
        <v>311257</v>
      </c>
    </row>
    <row r="5" spans="1:5" ht="15" x14ac:dyDescent="0.25">
      <c r="A5" s="4"/>
      <c r="B5" s="4"/>
      <c r="C5" s="4"/>
      <c r="D5" s="6"/>
      <c r="E5" s="6"/>
    </row>
    <row r="6" spans="1:5" ht="15" x14ac:dyDescent="0.25">
      <c r="A6" s="4" t="s">
        <v>32</v>
      </c>
      <c r="B6" s="4"/>
      <c r="C6" s="4"/>
      <c r="D6" s="6">
        <v>6000</v>
      </c>
      <c r="E6" s="6">
        <v>6000</v>
      </c>
    </row>
    <row r="7" spans="1:5" ht="15" x14ac:dyDescent="0.25">
      <c r="A7" s="4"/>
      <c r="B7" s="4"/>
      <c r="C7" s="4"/>
      <c r="D7" s="6"/>
      <c r="E7" s="6"/>
    </row>
    <row r="8" spans="1:5" ht="15" x14ac:dyDescent="0.25">
      <c r="A8" s="4" t="s">
        <v>33</v>
      </c>
      <c r="B8" s="4"/>
      <c r="C8" s="4"/>
      <c r="D8" s="6">
        <v>672</v>
      </c>
      <c r="E8" s="6">
        <v>630</v>
      </c>
    </row>
    <row r="9" spans="1:5" ht="15" x14ac:dyDescent="0.25">
      <c r="A9" s="4"/>
      <c r="B9" s="4"/>
      <c r="C9" s="4"/>
      <c r="D9" s="6"/>
      <c r="E9" s="6"/>
    </row>
    <row r="10" spans="1:5" ht="15" x14ac:dyDescent="0.25">
      <c r="A10" s="4" t="s">
        <v>34</v>
      </c>
      <c r="B10" s="4"/>
      <c r="C10" s="4"/>
      <c r="D10" s="6">
        <v>490.2</v>
      </c>
      <c r="E10" s="6">
        <v>188.83</v>
      </c>
    </row>
    <row r="11" spans="1:5" ht="15" x14ac:dyDescent="0.25">
      <c r="A11" s="4"/>
      <c r="B11" s="4"/>
      <c r="C11" s="4"/>
      <c r="D11" s="6"/>
      <c r="E11" s="6"/>
    </row>
    <row r="12" spans="1:5" ht="15" x14ac:dyDescent="0.25">
      <c r="A12" s="4" t="s">
        <v>35</v>
      </c>
      <c r="B12" s="4"/>
      <c r="C12" s="4"/>
      <c r="D12" s="6">
        <v>180</v>
      </c>
      <c r="E12" s="6">
        <v>120</v>
      </c>
    </row>
    <row r="13" spans="1:5" ht="15" x14ac:dyDescent="0.25">
      <c r="A13" s="4"/>
      <c r="B13" s="4"/>
      <c r="C13" s="4"/>
      <c r="D13" s="6"/>
      <c r="E13" s="6"/>
    </row>
    <row r="14" spans="1:5" ht="15" x14ac:dyDescent="0.25">
      <c r="A14" s="5" t="s">
        <v>36</v>
      </c>
      <c r="B14" s="4"/>
      <c r="C14" s="4"/>
      <c r="D14" s="6"/>
      <c r="E14" s="6"/>
    </row>
    <row r="15" spans="1:5" ht="15" x14ac:dyDescent="0.25">
      <c r="A15" s="4" t="s">
        <v>37</v>
      </c>
      <c r="B15" s="4"/>
      <c r="C15" s="4"/>
      <c r="D15" s="6">
        <v>60</v>
      </c>
      <c r="E15" s="6"/>
    </row>
    <row r="16" spans="1:5" ht="15" x14ac:dyDescent="0.25">
      <c r="A16" s="4"/>
      <c r="B16" s="4"/>
      <c r="C16" s="4"/>
      <c r="D16" s="6"/>
      <c r="E16" s="6"/>
    </row>
    <row r="17" spans="1:6" ht="15" x14ac:dyDescent="0.25">
      <c r="A17" s="4" t="s">
        <v>38</v>
      </c>
      <c r="B17" s="4"/>
      <c r="C17" s="4"/>
      <c r="D17" s="6">
        <v>50</v>
      </c>
      <c r="E17" s="6"/>
    </row>
    <row r="18" spans="1:6" ht="15" x14ac:dyDescent="0.25">
      <c r="A18" s="4"/>
      <c r="B18" s="4"/>
      <c r="C18" s="4"/>
      <c r="D18" s="6"/>
      <c r="E18" s="6"/>
    </row>
    <row r="19" spans="1:6" ht="15" x14ac:dyDescent="0.25">
      <c r="A19" s="4" t="s">
        <v>39</v>
      </c>
      <c r="B19" s="4"/>
      <c r="C19" s="4">
        <v>25055</v>
      </c>
      <c r="D19" s="6">
        <v>10749</v>
      </c>
      <c r="E19" s="6">
        <v>21327</v>
      </c>
      <c r="F19" s="21"/>
    </row>
    <row r="20" spans="1:6" ht="15" x14ac:dyDescent="0.25">
      <c r="A20" s="4" t="s">
        <v>40</v>
      </c>
      <c r="B20" s="4"/>
      <c r="C20" s="4"/>
      <c r="D20" s="6">
        <v>4000</v>
      </c>
      <c r="E20" s="6">
        <v>4000</v>
      </c>
    </row>
    <row r="21" spans="1:6" ht="15" x14ac:dyDescent="0.25">
      <c r="A21" s="4" t="s">
        <v>41</v>
      </c>
      <c r="B21" s="4" t="s">
        <v>42</v>
      </c>
      <c r="C21" s="6">
        <f>7373+3226</f>
        <v>10599</v>
      </c>
      <c r="D21" s="6">
        <v>2594</v>
      </c>
      <c r="E21" s="6">
        <v>2344</v>
      </c>
    </row>
    <row r="22" spans="1:6" ht="15" x14ac:dyDescent="0.25">
      <c r="A22" s="4" t="s">
        <v>40</v>
      </c>
      <c r="B22" s="4"/>
      <c r="C22" s="4"/>
      <c r="D22" s="6">
        <v>2200</v>
      </c>
      <c r="E22" s="6">
        <v>2200</v>
      </c>
    </row>
    <row r="23" spans="1:6" ht="15" x14ac:dyDescent="0.25">
      <c r="A23" s="4" t="s">
        <v>43</v>
      </c>
      <c r="B23" s="4"/>
      <c r="C23" s="4"/>
      <c r="D23" s="6">
        <v>2.9750000000000001</v>
      </c>
      <c r="E23" s="6">
        <v>0</v>
      </c>
    </row>
    <row r="26" spans="1:6" ht="15" x14ac:dyDescent="0.25">
      <c r="A26" s="4" t="s">
        <v>44</v>
      </c>
      <c r="B26" s="4"/>
      <c r="C26" s="4"/>
      <c r="D26" s="4"/>
      <c r="E26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Uw verbruiksgegevens</vt:lpstr>
      <vt:lpstr>Meterstanden</vt:lpstr>
      <vt:lpstr>Onderbouwing Ad Karelse</vt:lpstr>
      <vt:lpstr>Blad3</vt:lpstr>
      <vt:lpstr>Blad4</vt:lpstr>
      <vt:lpstr>Blad5</vt:lpstr>
    </vt:vector>
  </TitlesOfParts>
  <Company>Heijmans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Zandee Kloetinge BV</dc:creator>
  <cp:lastModifiedBy>Danielle </cp:lastModifiedBy>
  <cp:lastPrinted>2020-07-02T11:14:27Z</cp:lastPrinted>
  <dcterms:created xsi:type="dcterms:W3CDTF">2009-07-21T12:48:23Z</dcterms:created>
  <dcterms:modified xsi:type="dcterms:W3CDTF">2020-07-02T11:19:33Z</dcterms:modified>
</cp:coreProperties>
</file>